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СЕРНУР КАЗАНЬ\"/>
    </mc:Choice>
  </mc:AlternateContent>
  <bookViews>
    <workbookView xWindow="0" yWindow="0" windowWidth="28800" windowHeight="10635" tabRatio="787"/>
  </bookViews>
  <sheets>
    <sheet name="ССР 3 кв.24" sheetId="4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3" i="4" l="1"/>
  <c r="D41" i="4"/>
  <c r="D36" i="4"/>
  <c r="D30" i="4"/>
  <c r="D29" i="4"/>
  <c r="H27" i="4" l="1"/>
  <c r="H28" i="4" l="1"/>
  <c r="D32" i="4" l="1"/>
  <c r="H29" i="4"/>
  <c r="H30" i="4" l="1"/>
  <c r="H32" i="4" l="1"/>
  <c r="D33" i="4"/>
  <c r="H33" i="4" l="1"/>
  <c r="D34" i="4"/>
  <c r="D37" i="4" l="1"/>
  <c r="H36" i="4"/>
  <c r="H34" i="4"/>
  <c r="H37" i="4" l="1"/>
  <c r="H41" i="4" s="1"/>
  <c r="H42" i="4" s="1"/>
  <c r="H43" i="4" s="1"/>
  <c r="D42" i="4" l="1"/>
</calcChain>
</file>

<file path=xl/sharedStrings.xml><?xml version="1.0" encoding="utf-8"?>
<sst xmlns="http://schemas.openxmlformats.org/spreadsheetml/2006/main" count="51" uniqueCount="48">
  <si>
    <t>(наименование стройки)</t>
  </si>
  <si>
    <t>монтажных работ</t>
  </si>
  <si>
    <t>оборудования</t>
  </si>
  <si>
    <t>прочих затрат</t>
  </si>
  <si>
    <t>№ п/п</t>
  </si>
  <si>
    <t>Обоснование</t>
  </si>
  <si>
    <t>всего</t>
  </si>
  <si>
    <t>[должность, подпись (инициалы, фамилия)]</t>
  </si>
  <si>
    <t>Приложение № 6</t>
  </si>
  <si>
    <t>Утверждено приказом № 421 от 4 августа 2020 г. Минстроя РФ</t>
  </si>
  <si>
    <t>Заказчик</t>
  </si>
  <si>
    <t>(наименование организации)</t>
  </si>
  <si>
    <t xml:space="preserve">Сводный сметный расчет сметной стоимостью   </t>
  </si>
  <si>
    <t>тыс.рублей</t>
  </si>
  <si>
    <t>(ссылка на документ об утверждении)</t>
  </si>
  <si>
    <t>Наименование глав, объектов капитального строительства, работ и затрат</t>
  </si>
  <si>
    <t xml:space="preserve">Сметная стоимость, тыс. руб. </t>
  </si>
  <si>
    <t>Строительных
(ремонтно- строительных, ремонтно- реставра ционных) работ</t>
  </si>
  <si>
    <t>Глава 2. Основные объекты строительства</t>
  </si>
  <si>
    <t>Итого по Главе 2. "Основные объекты строительства"</t>
  </si>
  <si>
    <t>Итого по Главам 1-2</t>
  </si>
  <si>
    <t>Глава 8. Временные здания и сооружения</t>
  </si>
  <si>
    <t>Сети инженерно-технического обеспечения (газо-тепло-, водоснабжения и водоотведения) в черте города (линейная часть) -1,5%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</si>
  <si>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</si>
  <si>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</si>
  <si>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</si>
  <si>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Итого по Главам 1-9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</si>
  <si>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</si>
  <si>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1-12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</si>
  <si>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</si>
  <si>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</si>
  <si>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</si>
  <si>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</si>
  <si>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</si>
  <si>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[подпись (инициалы, фамилия)]</t>
  </si>
  <si>
    <t>Приказ от 25.05.2021 № 325/пр прил.1 п.41</t>
  </si>
  <si>
    <t>Приказ от 25.05.2021 № 325/пр прил.1 п.77</t>
  </si>
  <si>
    <t>"Утвержден" "___"______________________2024г</t>
  </si>
  <si>
    <t>СВОДНЫЙ СМЕТНЫЙ РАСЧЕТ СТОИМОСТИ СТРОИТЕЛЬСТВА № ССРСС-1</t>
  </si>
  <si>
    <t>Составлен(а) в базисном (текущем) уровне цен 3 квартал 2024 г.</t>
  </si>
  <si>
    <t>Водопроводные сети по ул. Водопроводная от д. 1 по Воскресенскому пр. до ул. Петрова (d 500, d 315)</t>
  </si>
  <si>
    <t>Водопроводные сети  вдоль Сернурского тракта (от ул. Петров до проектируемой ул. Кирова, d 500)</t>
  </si>
  <si>
    <t>Производство работ в зимнее время (Водопровод в мягких грунтах (с земляными работами) - 3,3% для 4 климат.зоны)</t>
  </si>
  <si>
    <t xml:space="preserve">  Муниципальное унитарное предприятие «Водоканал» г.Йошкар-Олы» муниципального образования «Город Йошкар-Ола»</t>
  </si>
  <si>
    <t xml:space="preserve">Руководитель </t>
  </si>
  <si>
    <t>ЛСР-01</t>
  </si>
  <si>
    <t>ЛСР-02</t>
  </si>
  <si>
    <t xml:space="preserve"> строительно-монтажные работы по прокладке водопроводных сетей номинальным наружным диаметром 530 мм. к микрорайону «СВЕТЛЫЙ» г. Йошкар-Ола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</si>
</sst>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  <charset val="1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4" fillId="0" borderId="0"/>
    <xf numFmtId="0" fontId="3" fillId="0" borderId="0"/>
  </cellStyleXfs>
  <cellXfs count="54">
    <xf numFmtId="0" fontId="0" fillId="0" borderId="0" xfId="0"/>
    <xf numFmtId="0" fontId="5" fillId="0" borderId="0" xfId="1" applyFont="1"/>
    <xf numFmtId="0" fontId="6" fillId="0" borderId="0" xfId="1" applyFont="1" applyAlignment="1">
      <alignment horizontal="right"/>
    </xf>
    <xf numFmtId="0" fontId="6" fillId="0" borderId="0" xfId="0" applyFont="1"/>
    <xf numFmtId="0" fontId="6" fillId="0" borderId="0" xfId="1" applyFont="1"/>
    <xf numFmtId="0" fontId="6" fillId="0" borderId="0" xfId="1" applyFont="1" applyAlignment="1">
      <alignment horizontal="center"/>
    </xf>
    <xf numFmtId="0" fontId="8" fillId="0" borderId="0" xfId="1" applyFont="1"/>
    <xf numFmtId="4" fontId="8" fillId="0" borderId="0" xfId="1" applyNumberFormat="1" applyFont="1" applyAlignment="1">
      <alignment horizontal="right"/>
    </xf>
    <xf numFmtId="0" fontId="8" fillId="0" borderId="0" xfId="1" applyFont="1" applyAlignment="1">
      <alignment horizontal="left"/>
    </xf>
    <xf numFmtId="0" fontId="8" fillId="0" borderId="0" xfId="1" applyFont="1" applyAlignment="1">
      <alignment horizontal="center"/>
    </xf>
    <xf numFmtId="0" fontId="6" fillId="0" borderId="0" xfId="1" applyFont="1" applyAlignment="1">
      <alignment wrapText="1"/>
    </xf>
    <xf numFmtId="0" fontId="7" fillId="0" borderId="0" xfId="1" applyFont="1" applyAlignment="1">
      <alignment vertical="top"/>
    </xf>
    <xf numFmtId="0" fontId="7" fillId="0" borderId="0" xfId="1" applyFont="1" applyAlignment="1">
      <alignment horizontal="center"/>
    </xf>
    <xf numFmtId="0" fontId="7" fillId="0" borderId="0" xfId="1" applyFont="1"/>
    <xf numFmtId="0" fontId="5" fillId="0" borderId="4" xfId="1" applyFont="1" applyBorder="1" applyAlignment="1">
      <alignment horizontal="center" vertical="top" wrapText="1"/>
    </xf>
    <xf numFmtId="1" fontId="5" fillId="0" borderId="4" xfId="1" applyNumberFormat="1" applyFont="1" applyBorder="1" applyAlignment="1">
      <alignment horizontal="center" vertical="top" wrapText="1"/>
    </xf>
    <xf numFmtId="0" fontId="5" fillId="0" borderId="4" xfId="1" applyFont="1" applyBorder="1" applyAlignment="1">
      <alignment horizontal="left" vertical="top" wrapText="1"/>
    </xf>
    <xf numFmtId="4" fontId="5" fillId="0" borderId="4" xfId="1" applyNumberFormat="1" applyFont="1" applyBorder="1" applyAlignment="1">
      <alignment horizontal="right" vertical="top" wrapText="1"/>
    </xf>
    <xf numFmtId="0" fontId="9" fillId="0" borderId="4" xfId="1" applyFont="1" applyBorder="1"/>
    <xf numFmtId="4" fontId="9" fillId="0" borderId="4" xfId="1" applyNumberFormat="1" applyFont="1" applyBorder="1" applyAlignment="1">
      <alignment horizontal="right" vertical="top" wrapText="1"/>
    </xf>
    <xf numFmtId="0" fontId="5" fillId="0" borderId="4" xfId="0" applyFont="1" applyBorder="1" applyAlignment="1">
      <alignment horizontal="left" vertical="top" wrapText="1"/>
    </xf>
    <xf numFmtId="4" fontId="5" fillId="0" borderId="4" xfId="0" applyNumberFormat="1" applyFont="1" applyBorder="1" applyAlignment="1">
      <alignment horizontal="right" vertical="top" wrapText="1"/>
    </xf>
    <xf numFmtId="0" fontId="5" fillId="0" borderId="4" xfId="1" applyFont="1" applyBorder="1" applyAlignment="1">
      <alignment horizontal="right" vertical="top" wrapText="1"/>
    </xf>
    <xf numFmtId="164" fontId="9" fillId="0" borderId="4" xfId="1" applyNumberFormat="1" applyFont="1" applyBorder="1" applyAlignment="1">
      <alignment horizontal="right" vertical="top"/>
    </xf>
    <xf numFmtId="0" fontId="9" fillId="0" borderId="4" xfId="1" applyFont="1" applyBorder="1" applyAlignment="1">
      <alignment horizontal="right" vertical="top"/>
    </xf>
    <xf numFmtId="4" fontId="9" fillId="0" borderId="4" xfId="1" applyNumberFormat="1" applyFont="1" applyBorder="1" applyAlignment="1">
      <alignment horizontal="right" vertical="top"/>
    </xf>
    <xf numFmtId="0" fontId="6" fillId="0" borderId="0" xfId="1" applyFont="1" applyAlignment="1">
      <alignment horizontal="left" vertical="top"/>
    </xf>
    <xf numFmtId="0" fontId="6" fillId="0" borderId="1" xfId="1" applyFont="1" applyBorder="1" applyAlignment="1">
      <alignment horizontal="left" vertical="top"/>
    </xf>
    <xf numFmtId="0" fontId="7" fillId="0" borderId="3" xfId="1" applyFont="1" applyBorder="1"/>
    <xf numFmtId="0" fontId="7" fillId="0" borderId="3" xfId="1" applyFont="1" applyBorder="1" applyAlignment="1">
      <alignment horizontal="center"/>
    </xf>
    <xf numFmtId="0" fontId="10" fillId="0" borderId="0" xfId="1" applyFont="1" applyAlignment="1">
      <alignment horizontal="left" vertical="top"/>
    </xf>
    <xf numFmtId="0" fontId="5" fillId="0" borderId="5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9" fillId="0" borderId="5" xfId="1" applyFont="1" applyBorder="1" applyAlignment="1">
      <alignment horizontal="left" vertical="center" wrapText="1"/>
    </xf>
    <xf numFmtId="0" fontId="9" fillId="0" borderId="2" xfId="1" applyFont="1" applyBorder="1" applyAlignment="1">
      <alignment horizontal="left" vertical="center" wrapText="1"/>
    </xf>
    <xf numFmtId="0" fontId="9" fillId="0" borderId="6" xfId="1" applyFont="1" applyBorder="1" applyAlignment="1">
      <alignment horizontal="left" vertical="center" wrapText="1"/>
    </xf>
    <xf numFmtId="0" fontId="9" fillId="0" borderId="5" xfId="1" applyFont="1" applyBorder="1" applyAlignment="1">
      <alignment horizontal="right" vertical="top" wrapText="1"/>
    </xf>
    <xf numFmtId="0" fontId="9" fillId="0" borderId="6" xfId="1" applyFont="1" applyBorder="1" applyAlignment="1">
      <alignment horizontal="right" vertical="top" wrapText="1"/>
    </xf>
    <xf numFmtId="0" fontId="8" fillId="0" borderId="5" xfId="1" applyFont="1" applyBorder="1" applyAlignment="1">
      <alignment horizontal="right" vertical="top" wrapText="1"/>
    </xf>
    <xf numFmtId="0" fontId="8" fillId="0" borderId="6" xfId="1" applyFont="1" applyBorder="1" applyAlignment="1">
      <alignment horizontal="right" vertical="top" wrapText="1"/>
    </xf>
    <xf numFmtId="0" fontId="6" fillId="0" borderId="1" xfId="1" applyFont="1" applyBorder="1" applyAlignment="1">
      <alignment horizontal="left" wrapText="1"/>
    </xf>
    <xf numFmtId="0" fontId="7" fillId="0" borderId="3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8" fillId="0" borderId="0" xfId="1" applyFont="1" applyAlignment="1">
      <alignment horizontal="center"/>
    </xf>
    <xf numFmtId="0" fontId="7" fillId="0" borderId="3" xfId="1" applyFont="1" applyBorder="1" applyAlignment="1">
      <alignment horizontal="center" vertical="top"/>
    </xf>
    <xf numFmtId="0" fontId="6" fillId="0" borderId="0" xfId="1" applyFont="1" applyAlignment="1">
      <alignment horizontal="left"/>
    </xf>
    <xf numFmtId="0" fontId="5" fillId="0" borderId="8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left" vertical="center" wrapText="1"/>
    </xf>
    <xf numFmtId="0" fontId="8" fillId="0" borderId="4" xfId="1" applyFont="1" applyBorder="1" applyAlignment="1">
      <alignment horizontal="right" vertical="top" wrapText="1"/>
    </xf>
  </cellXfs>
  <cellStyles count="5">
    <cellStyle name="Обычный" xfId="0" builtinId="0"/>
    <cellStyle name="Обычный 2" xfId="2"/>
    <cellStyle name="Обычный 3" xfId="1"/>
    <cellStyle name="Обычный 4" xfId="3"/>
    <cellStyle name="Обычный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abSelected="1" view="pageBreakPreview" topLeftCell="A22" zoomScale="85" zoomScaleNormal="85" zoomScaleSheetLayoutView="85" workbookViewId="0">
      <selection activeCell="A37" sqref="A37:H37"/>
    </sheetView>
  </sheetViews>
  <sheetFormatPr defaultRowHeight="15.75" x14ac:dyDescent="0.25"/>
  <cols>
    <col min="1" max="1" width="9.140625" style="3"/>
    <col min="2" max="2" width="20.5703125" style="3" customWidth="1"/>
    <col min="3" max="3" width="73" style="3" customWidth="1"/>
    <col min="4" max="4" width="21.85546875" style="3" customWidth="1"/>
    <col min="5" max="5" width="18.85546875" style="3" bestFit="1" customWidth="1"/>
    <col min="6" max="6" width="15.140625" style="3" bestFit="1" customWidth="1"/>
    <col min="7" max="7" width="16.42578125" style="3" customWidth="1"/>
    <col min="8" max="8" width="16.7109375" style="3" customWidth="1"/>
    <col min="9" max="16384" width="9.140625" style="3"/>
  </cols>
  <sheetData>
    <row r="1" spans="1:8" x14ac:dyDescent="0.25">
      <c r="A1" s="1"/>
      <c r="B1" s="1"/>
      <c r="C1" s="1"/>
      <c r="D1" s="1"/>
      <c r="E1" s="1"/>
      <c r="F1" s="1"/>
      <c r="G1" s="1"/>
      <c r="H1" s="2" t="s">
        <v>8</v>
      </c>
    </row>
    <row r="2" spans="1:8" x14ac:dyDescent="0.25">
      <c r="A2" s="4"/>
      <c r="B2" s="4"/>
      <c r="C2" s="4"/>
      <c r="D2" s="4"/>
      <c r="E2" s="4"/>
      <c r="F2" s="4"/>
      <c r="G2" s="4"/>
      <c r="H2" s="2" t="s">
        <v>9</v>
      </c>
    </row>
    <row r="3" spans="1:8" x14ac:dyDescent="0.25">
      <c r="A3" s="4"/>
      <c r="B3" s="4"/>
      <c r="C3" s="4"/>
      <c r="D3" s="4"/>
      <c r="E3" s="4"/>
      <c r="F3" s="4"/>
      <c r="G3" s="4"/>
      <c r="H3" s="2"/>
    </row>
    <row r="4" spans="1:8" x14ac:dyDescent="0.25">
      <c r="A4" s="4"/>
      <c r="B4" s="4" t="s">
        <v>10</v>
      </c>
      <c r="C4" s="42" t="s">
        <v>43</v>
      </c>
      <c r="D4" s="42"/>
      <c r="E4" s="42"/>
      <c r="F4" s="42"/>
      <c r="G4" s="42"/>
      <c r="H4" s="4"/>
    </row>
    <row r="5" spans="1:8" x14ac:dyDescent="0.25">
      <c r="A5" s="4"/>
      <c r="B5" s="4"/>
      <c r="C5" s="43" t="s">
        <v>11</v>
      </c>
      <c r="D5" s="43"/>
      <c r="E5" s="43"/>
      <c r="F5" s="43"/>
      <c r="G5" s="43"/>
      <c r="H5" s="4"/>
    </row>
    <row r="6" spans="1:8" x14ac:dyDescent="0.25">
      <c r="A6" s="4"/>
      <c r="B6" s="4" t="s">
        <v>37</v>
      </c>
      <c r="C6" s="5"/>
      <c r="D6" s="5"/>
      <c r="E6" s="5"/>
      <c r="F6" s="5"/>
      <c r="G6" s="5"/>
      <c r="H6" s="4"/>
    </row>
    <row r="7" spans="1:8" x14ac:dyDescent="0.25">
      <c r="A7" s="4"/>
      <c r="B7" s="4"/>
      <c r="C7" s="5"/>
      <c r="D7" s="5"/>
      <c r="E7" s="5"/>
      <c r="F7" s="5"/>
      <c r="G7" s="5"/>
      <c r="H7" s="4"/>
    </row>
    <row r="8" spans="1:8" x14ac:dyDescent="0.25">
      <c r="A8" s="4"/>
      <c r="B8" s="6" t="s">
        <v>12</v>
      </c>
      <c r="C8" s="5"/>
      <c r="D8" s="7">
        <v>56910.99</v>
      </c>
      <c r="E8" s="8" t="s">
        <v>13</v>
      </c>
      <c r="F8" s="5"/>
      <c r="G8" s="5"/>
      <c r="H8" s="4"/>
    </row>
    <row r="9" spans="1:8" x14ac:dyDescent="0.25">
      <c r="A9" s="4"/>
      <c r="B9" s="4"/>
      <c r="C9" s="44"/>
      <c r="D9" s="44"/>
      <c r="E9" s="44"/>
      <c r="F9" s="44"/>
      <c r="G9" s="44"/>
      <c r="H9" s="4"/>
    </row>
    <row r="10" spans="1:8" x14ac:dyDescent="0.25">
      <c r="A10" s="9"/>
      <c r="B10" s="9"/>
      <c r="C10" s="43" t="s">
        <v>14</v>
      </c>
      <c r="D10" s="43"/>
      <c r="E10" s="43"/>
      <c r="F10" s="43"/>
      <c r="G10" s="43"/>
      <c r="H10" s="9"/>
    </row>
    <row r="11" spans="1:8" x14ac:dyDescent="0.25">
      <c r="A11" s="9"/>
      <c r="B11" s="9"/>
      <c r="C11" s="5"/>
      <c r="D11" s="5"/>
      <c r="E11" s="5"/>
      <c r="F11" s="5"/>
      <c r="G11" s="5"/>
      <c r="H11" s="9"/>
    </row>
    <row r="12" spans="1:8" x14ac:dyDescent="0.25">
      <c r="A12" s="9"/>
      <c r="B12" s="45" t="s">
        <v>38</v>
      </c>
      <c r="C12" s="45"/>
      <c r="D12" s="45"/>
      <c r="E12" s="45"/>
      <c r="F12" s="45"/>
      <c r="G12" s="45"/>
      <c r="H12" s="9"/>
    </row>
    <row r="13" spans="1:8" x14ac:dyDescent="0.25">
      <c r="A13" s="9"/>
      <c r="B13" s="9"/>
      <c r="C13" s="5"/>
      <c r="D13" s="5"/>
      <c r="E13" s="5"/>
      <c r="F13" s="5"/>
      <c r="G13" s="5"/>
      <c r="H13" s="9"/>
    </row>
    <row r="14" spans="1:8" x14ac:dyDescent="0.25">
      <c r="A14" s="9"/>
      <c r="B14" s="9"/>
      <c r="C14" s="5"/>
      <c r="D14" s="5"/>
      <c r="E14" s="5"/>
      <c r="F14" s="5"/>
      <c r="G14" s="5"/>
      <c r="H14" s="9"/>
    </row>
    <row r="15" spans="1:8" x14ac:dyDescent="0.25">
      <c r="A15" s="9"/>
      <c r="B15" s="9"/>
      <c r="C15" s="5"/>
      <c r="D15" s="5"/>
      <c r="E15" s="5"/>
      <c r="F15" s="5"/>
      <c r="G15" s="5"/>
      <c r="H15" s="9"/>
    </row>
    <row r="16" spans="1:8" ht="24" customHeight="1" x14ac:dyDescent="0.25">
      <c r="A16" s="10"/>
      <c r="B16" s="34" t="s">
        <v>47</v>
      </c>
      <c r="C16" s="34"/>
      <c r="D16" s="34"/>
      <c r="E16" s="34"/>
      <c r="F16" s="34"/>
      <c r="G16" s="34"/>
      <c r="H16" s="34"/>
    </row>
    <row r="17" spans="1:8" x14ac:dyDescent="0.25">
      <c r="A17" s="11"/>
      <c r="B17" s="46" t="s">
        <v>0</v>
      </c>
      <c r="C17" s="46"/>
      <c r="D17" s="46"/>
      <c r="E17" s="46"/>
      <c r="F17" s="46"/>
      <c r="G17" s="46"/>
      <c r="H17" s="11"/>
    </row>
    <row r="18" spans="1:8" x14ac:dyDescent="0.25">
      <c r="A18" s="4"/>
      <c r="B18" s="4"/>
      <c r="C18" s="4"/>
      <c r="D18" s="12"/>
      <c r="E18" s="12"/>
      <c r="F18" s="12"/>
      <c r="G18" s="13"/>
      <c r="H18" s="13"/>
    </row>
    <row r="19" spans="1:8" x14ac:dyDescent="0.25">
      <c r="A19" s="8"/>
      <c r="B19" s="47" t="s">
        <v>39</v>
      </c>
      <c r="C19" s="47"/>
      <c r="D19" s="47"/>
      <c r="E19" s="47"/>
      <c r="F19" s="47"/>
      <c r="G19" s="47"/>
      <c r="H19" s="5"/>
    </row>
    <row r="20" spans="1:8" x14ac:dyDescent="0.25">
      <c r="A20" s="4"/>
      <c r="B20" s="4"/>
      <c r="C20" s="4"/>
      <c r="D20" s="5"/>
      <c r="E20" s="5"/>
      <c r="F20" s="5"/>
      <c r="G20" s="5"/>
      <c r="H20" s="5"/>
    </row>
    <row r="21" spans="1:8" x14ac:dyDescent="0.25">
      <c r="A21" s="32" t="s">
        <v>4</v>
      </c>
      <c r="B21" s="32" t="s">
        <v>5</v>
      </c>
      <c r="C21" s="32" t="s">
        <v>15</v>
      </c>
      <c r="D21" s="49" t="s">
        <v>16</v>
      </c>
      <c r="E21" s="50"/>
      <c r="F21" s="50"/>
      <c r="G21" s="50"/>
      <c r="H21" s="51"/>
    </row>
    <row r="22" spans="1:8" x14ac:dyDescent="0.25">
      <c r="A22" s="48"/>
      <c r="B22" s="48"/>
      <c r="C22" s="48"/>
      <c r="D22" s="32" t="s">
        <v>17</v>
      </c>
      <c r="E22" s="32" t="s">
        <v>1</v>
      </c>
      <c r="F22" s="32" t="s">
        <v>2</v>
      </c>
      <c r="G22" s="32" t="s">
        <v>3</v>
      </c>
      <c r="H22" s="32" t="s">
        <v>6</v>
      </c>
    </row>
    <row r="23" spans="1:8" ht="66.75" customHeight="1" x14ac:dyDescent="0.25">
      <c r="A23" s="33"/>
      <c r="B23" s="33"/>
      <c r="C23" s="33"/>
      <c r="D23" s="33"/>
      <c r="E23" s="33"/>
      <c r="F23" s="33"/>
      <c r="G23" s="33"/>
      <c r="H23" s="33"/>
    </row>
    <row r="24" spans="1:8" x14ac:dyDescent="0.25">
      <c r="A24" s="14">
        <v>1</v>
      </c>
      <c r="B24" s="14">
        <v>2</v>
      </c>
      <c r="C24" s="14">
        <v>3</v>
      </c>
      <c r="D24" s="14">
        <v>4</v>
      </c>
      <c r="E24" s="14">
        <v>5</v>
      </c>
      <c r="F24" s="14">
        <v>6</v>
      </c>
      <c r="G24" s="14">
        <v>7</v>
      </c>
      <c r="H24" s="14">
        <v>8</v>
      </c>
    </row>
    <row r="25" spans="1:8" hidden="1" x14ac:dyDescent="0.25">
      <c r="A25" s="15"/>
      <c r="B25" s="16"/>
      <c r="C25" s="16"/>
      <c r="D25" s="17"/>
      <c r="E25" s="17"/>
      <c r="F25" s="17"/>
      <c r="G25" s="17"/>
      <c r="H25" s="17"/>
    </row>
    <row r="26" spans="1:8" x14ac:dyDescent="0.25">
      <c r="A26" s="35" t="s">
        <v>18</v>
      </c>
      <c r="B26" s="36"/>
      <c r="C26" s="36"/>
      <c r="D26" s="36"/>
      <c r="E26" s="36"/>
      <c r="F26" s="36"/>
      <c r="G26" s="36"/>
      <c r="H26" s="37"/>
    </row>
    <row r="27" spans="1:8" ht="31.5" x14ac:dyDescent="0.25">
      <c r="A27" s="31">
        <v>1</v>
      </c>
      <c r="B27" s="20" t="s">
        <v>45</v>
      </c>
      <c r="C27" s="20" t="s">
        <v>40</v>
      </c>
      <c r="D27" s="21">
        <v>12925727.039999999</v>
      </c>
      <c r="E27" s="21"/>
      <c r="F27" s="21"/>
      <c r="G27" s="22"/>
      <c r="H27" s="17">
        <f t="shared" ref="H27" si="0">SUM(D27:F27)</f>
        <v>12925727.039999999</v>
      </c>
    </row>
    <row r="28" spans="1:8" ht="31.5" x14ac:dyDescent="0.25">
      <c r="A28" s="15">
        <v>2</v>
      </c>
      <c r="B28" s="20" t="s">
        <v>46</v>
      </c>
      <c r="C28" s="20" t="s">
        <v>41</v>
      </c>
      <c r="D28" s="21">
        <v>32306556.420000002</v>
      </c>
      <c r="E28" s="21"/>
      <c r="F28" s="21"/>
      <c r="G28" s="22"/>
      <c r="H28" s="17">
        <f t="shared" ref="H28:H34" si="1">SUM(D28:F28)</f>
        <v>32306556.420000002</v>
      </c>
    </row>
    <row r="29" spans="1:8" x14ac:dyDescent="0.25">
      <c r="A29" s="18"/>
      <c r="B29" s="38" t="s">
        <v>19</v>
      </c>
      <c r="C29" s="39"/>
      <c r="D29" s="19">
        <f>SUM(D27:D28)</f>
        <v>45232283.460000001</v>
      </c>
      <c r="E29" s="19"/>
      <c r="F29" s="19"/>
      <c r="G29" s="19"/>
      <c r="H29" s="17">
        <f t="shared" si="1"/>
        <v>45232283.460000001</v>
      </c>
    </row>
    <row r="30" spans="1:8" x14ac:dyDescent="0.25">
      <c r="A30" s="18"/>
      <c r="B30" s="40" t="s">
        <v>20</v>
      </c>
      <c r="C30" s="41"/>
      <c r="D30" s="19">
        <f>SUM(D29:D29)</f>
        <v>45232283.460000001</v>
      </c>
      <c r="E30" s="19"/>
      <c r="F30" s="19"/>
      <c r="G30" s="19"/>
      <c r="H30" s="19">
        <f t="shared" si="1"/>
        <v>45232283.460000001</v>
      </c>
    </row>
    <row r="31" spans="1:8" x14ac:dyDescent="0.25">
      <c r="A31" s="35" t="s">
        <v>21</v>
      </c>
      <c r="B31" s="36"/>
      <c r="C31" s="36"/>
      <c r="D31" s="36"/>
      <c r="E31" s="36"/>
      <c r="F31" s="36"/>
      <c r="G31" s="36"/>
      <c r="H31" s="37"/>
    </row>
    <row r="32" spans="1:8" ht="47.25" x14ac:dyDescent="0.25">
      <c r="A32" s="15">
        <v>3</v>
      </c>
      <c r="B32" s="16" t="s">
        <v>35</v>
      </c>
      <c r="C32" s="16" t="s">
        <v>22</v>
      </c>
      <c r="D32" s="17">
        <f>D30*1.5/100</f>
        <v>678484.25190000003</v>
      </c>
      <c r="E32" s="17"/>
      <c r="F32" s="17"/>
      <c r="G32" s="17"/>
      <c r="H32" s="17">
        <f t="shared" si="1"/>
        <v>678484.25190000003</v>
      </c>
    </row>
    <row r="33" spans="1:8" x14ac:dyDescent="0.25">
      <c r="A33" s="18"/>
      <c r="B33" s="38" t="s">
        <v>23</v>
      </c>
      <c r="C33" s="39"/>
      <c r="D33" s="19">
        <f>D32</f>
        <v>678484.25190000003</v>
      </c>
      <c r="E33" s="19"/>
      <c r="F33" s="19"/>
      <c r="G33" s="19"/>
      <c r="H33" s="19">
        <f t="shared" si="1"/>
        <v>678484.25190000003</v>
      </c>
    </row>
    <row r="34" spans="1:8" x14ac:dyDescent="0.25">
      <c r="A34" s="18"/>
      <c r="B34" s="40" t="s">
        <v>24</v>
      </c>
      <c r="C34" s="41"/>
      <c r="D34" s="19">
        <f>D33+D30</f>
        <v>45910767.711900003</v>
      </c>
      <c r="E34" s="19"/>
      <c r="F34" s="19"/>
      <c r="G34" s="19"/>
      <c r="H34" s="19">
        <f t="shared" si="1"/>
        <v>45910767.711900003</v>
      </c>
    </row>
    <row r="35" spans="1:8" x14ac:dyDescent="0.25">
      <c r="A35" s="35" t="s">
        <v>25</v>
      </c>
      <c r="B35" s="36"/>
      <c r="C35" s="36"/>
      <c r="D35" s="36"/>
      <c r="E35" s="36"/>
      <c r="F35" s="36"/>
      <c r="G35" s="36"/>
      <c r="H35" s="37"/>
    </row>
    <row r="36" spans="1:8" ht="47.25" x14ac:dyDescent="0.25">
      <c r="A36" s="15">
        <v>4</v>
      </c>
      <c r="B36" s="16" t="s">
        <v>36</v>
      </c>
      <c r="C36" s="16" t="s">
        <v>42</v>
      </c>
      <c r="D36" s="17">
        <f>D34*3.3/100</f>
        <v>1515055.3344927002</v>
      </c>
      <c r="E36" s="17"/>
      <c r="F36" s="17"/>
      <c r="G36" s="17"/>
      <c r="H36" s="17">
        <f t="shared" ref="H36" si="2">SUM(D36:F36)</f>
        <v>1515055.3344927002</v>
      </c>
    </row>
    <row r="37" spans="1:8" ht="31.5" customHeight="1" x14ac:dyDescent="0.25">
      <c r="A37" s="18"/>
      <c r="B37" s="53" t="s">
        <v>26</v>
      </c>
      <c r="C37" s="53"/>
      <c r="D37" s="19">
        <f>D36+D34</f>
        <v>47425823.046392702</v>
      </c>
      <c r="E37" s="19"/>
      <c r="F37" s="19"/>
      <c r="G37" s="19"/>
      <c r="H37" s="19">
        <f t="shared" ref="H37" si="3">H36+H34</f>
        <v>47425823.046392702</v>
      </c>
    </row>
    <row r="38" spans="1:8" hidden="1" x14ac:dyDescent="0.25">
      <c r="A38" s="35" t="s">
        <v>27</v>
      </c>
      <c r="B38" s="36"/>
      <c r="C38" s="36"/>
      <c r="D38" s="36"/>
      <c r="E38" s="36"/>
      <c r="F38" s="36"/>
      <c r="G38" s="36"/>
      <c r="H38" s="37"/>
    </row>
    <row r="39" spans="1:8" hidden="1" x14ac:dyDescent="0.25">
      <c r="A39" s="18"/>
      <c r="B39" s="40" t="s">
        <v>28</v>
      </c>
      <c r="C39" s="41"/>
      <c r="D39" s="19">
        <v>354482.29460000002</v>
      </c>
      <c r="E39" s="19">
        <v>15282.93</v>
      </c>
      <c r="F39" s="23">
        <v>1608.3</v>
      </c>
      <c r="G39" s="24"/>
      <c r="H39" s="25">
        <v>366134.87</v>
      </c>
    </row>
    <row r="40" spans="1:8" x14ac:dyDescent="0.25">
      <c r="A40" s="52" t="s">
        <v>29</v>
      </c>
      <c r="B40" s="52"/>
      <c r="C40" s="52"/>
      <c r="D40" s="52"/>
      <c r="E40" s="52"/>
      <c r="F40" s="52"/>
      <c r="G40" s="52"/>
      <c r="H40" s="52"/>
    </row>
    <row r="41" spans="1:8" ht="31.5" x14ac:dyDescent="0.25">
      <c r="A41" s="15">
        <v>5</v>
      </c>
      <c r="B41" s="16" t="s">
        <v>30</v>
      </c>
      <c r="C41" s="16" t="s">
        <v>31</v>
      </c>
      <c r="D41" s="17">
        <f>D37*0.2</f>
        <v>9485164.6092785411</v>
      </c>
      <c r="E41" s="17"/>
      <c r="F41" s="17"/>
      <c r="G41" s="17"/>
      <c r="H41" s="17">
        <f>H37*0.2</f>
        <v>9485164.6092785411</v>
      </c>
    </row>
    <row r="42" spans="1:8" x14ac:dyDescent="0.25">
      <c r="A42" s="18"/>
      <c r="B42" s="38" t="s">
        <v>32</v>
      </c>
      <c r="C42" s="39"/>
      <c r="D42" s="19">
        <f>D41</f>
        <v>9485164.6092785411</v>
      </c>
      <c r="E42" s="19"/>
      <c r="F42" s="19"/>
      <c r="G42" s="19"/>
      <c r="H42" s="19">
        <f>H41</f>
        <v>9485164.6092785411</v>
      </c>
    </row>
    <row r="43" spans="1:8" x14ac:dyDescent="0.25">
      <c r="A43" s="18"/>
      <c r="B43" s="40" t="s">
        <v>33</v>
      </c>
      <c r="C43" s="41"/>
      <c r="D43" s="19">
        <f>D37+D42</f>
        <v>56910987.655671239</v>
      </c>
      <c r="E43" s="19"/>
      <c r="F43" s="19"/>
      <c r="G43" s="19"/>
      <c r="H43" s="19">
        <f>H37+H42</f>
        <v>56910987.655671239</v>
      </c>
    </row>
    <row r="46" spans="1:8" x14ac:dyDescent="0.25">
      <c r="A46" s="26" t="s">
        <v>44</v>
      </c>
      <c r="B46" s="4"/>
      <c r="C46" s="1"/>
      <c r="D46" s="27"/>
      <c r="E46" s="27"/>
      <c r="F46" s="27"/>
      <c r="G46" s="27"/>
      <c r="H46" s="27"/>
    </row>
    <row r="47" spans="1:8" x14ac:dyDescent="0.25">
      <c r="A47" s="4"/>
      <c r="B47" s="4"/>
      <c r="C47" s="28"/>
      <c r="D47" s="28" t="s">
        <v>34</v>
      </c>
      <c r="E47" s="28"/>
      <c r="F47" s="28"/>
      <c r="G47" s="28"/>
      <c r="H47" s="28"/>
    </row>
    <row r="48" spans="1:8" x14ac:dyDescent="0.25">
      <c r="A48" s="26"/>
      <c r="B48" s="4"/>
      <c r="C48" s="1"/>
      <c r="D48" s="27"/>
      <c r="E48" s="27"/>
      <c r="F48" s="27"/>
      <c r="G48" s="27"/>
      <c r="H48" s="27"/>
    </row>
    <row r="49" spans="1:8" x14ac:dyDescent="0.25">
      <c r="A49" s="4"/>
      <c r="B49" s="4"/>
      <c r="C49" s="28"/>
      <c r="D49" s="28" t="s">
        <v>34</v>
      </c>
      <c r="E49" s="28"/>
      <c r="F49" s="28"/>
      <c r="G49" s="28"/>
      <c r="H49" s="28"/>
    </row>
    <row r="50" spans="1:8" x14ac:dyDescent="0.25">
      <c r="A50" s="26"/>
      <c r="B50" s="4"/>
      <c r="C50" s="26"/>
      <c r="D50" s="26"/>
      <c r="E50" s="26"/>
      <c r="F50" s="26"/>
      <c r="G50" s="26"/>
      <c r="H50" s="26"/>
    </row>
    <row r="51" spans="1:8" x14ac:dyDescent="0.25">
      <c r="A51" s="4"/>
      <c r="B51" s="4"/>
      <c r="C51" s="29"/>
      <c r="D51" s="28" t="s">
        <v>34</v>
      </c>
      <c r="E51" s="28"/>
      <c r="F51" s="28"/>
      <c r="G51" s="28"/>
      <c r="H51" s="28"/>
    </row>
    <row r="52" spans="1:8" x14ac:dyDescent="0.25">
      <c r="A52" s="26" t="s">
        <v>10</v>
      </c>
      <c r="B52" s="4"/>
      <c r="C52" s="26"/>
      <c r="D52" s="26"/>
      <c r="E52" s="26"/>
      <c r="F52" s="26"/>
      <c r="G52" s="26"/>
      <c r="H52" s="26"/>
    </row>
    <row r="53" spans="1:8" x14ac:dyDescent="0.25">
      <c r="A53" s="4"/>
      <c r="B53" s="4"/>
      <c r="C53" s="43" t="s">
        <v>7</v>
      </c>
      <c r="D53" s="43"/>
      <c r="E53" s="43"/>
      <c r="F53" s="43"/>
      <c r="G53" s="28"/>
      <c r="H53" s="28"/>
    </row>
    <row r="55" spans="1:8" x14ac:dyDescent="0.25">
      <c r="A55" s="1"/>
      <c r="B55" s="1"/>
      <c r="C55" s="30"/>
      <c r="D55" s="1"/>
      <c r="E55" s="1"/>
      <c r="F55" s="1"/>
      <c r="G55" s="1"/>
      <c r="H55" s="1"/>
    </row>
  </sheetData>
  <mergeCells count="31">
    <mergeCell ref="A38:H38"/>
    <mergeCell ref="B42:C42"/>
    <mergeCell ref="B43:C43"/>
    <mergeCell ref="C53:F53"/>
    <mergeCell ref="B39:C39"/>
    <mergeCell ref="A40:H40"/>
    <mergeCell ref="A31:H31"/>
    <mergeCell ref="B33:C33"/>
    <mergeCell ref="B34:C34"/>
    <mergeCell ref="A35:H35"/>
    <mergeCell ref="B37:C37"/>
    <mergeCell ref="A26:H26"/>
    <mergeCell ref="B29:C29"/>
    <mergeCell ref="B30:C30"/>
    <mergeCell ref="C4:G4"/>
    <mergeCell ref="C5:G5"/>
    <mergeCell ref="C9:G9"/>
    <mergeCell ref="C10:G10"/>
    <mergeCell ref="B12:G12"/>
    <mergeCell ref="B17:G17"/>
    <mergeCell ref="B19:G19"/>
    <mergeCell ref="A21:A23"/>
    <mergeCell ref="B21:B23"/>
    <mergeCell ref="C21:C23"/>
    <mergeCell ref="D21:H21"/>
    <mergeCell ref="D22:D23"/>
    <mergeCell ref="E22:E23"/>
    <mergeCell ref="F22:F23"/>
    <mergeCell ref="G22:G23"/>
    <mergeCell ref="H22:H23"/>
    <mergeCell ref="B16:H16"/>
  </mergeCells>
  <printOptions horizontalCentered="1"/>
  <pageMargins left="0.39370078740157483" right="0.39370078740157483" top="1.1811023622047245" bottom="0.78740157480314965" header="0.31496062992125984" footer="0"/>
  <pageSetup paperSize="9" scale="63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ССР 3 кв.24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</dc:creator>
  <cp:lastModifiedBy>User</cp:lastModifiedBy>
  <cp:lastPrinted>2024-10-14T04:51:10Z</cp:lastPrinted>
  <dcterms:created xsi:type="dcterms:W3CDTF">2022-11-29T10:42:45Z</dcterms:created>
  <dcterms:modified xsi:type="dcterms:W3CDTF">2024-10-14T04:51:38Z</dcterms:modified>
</cp:coreProperties>
</file>